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NATURAL'!$D$4:$ID$77</definedName>
  </definedNames>
  <calcPr fullCalcOnLoad="1"/>
</workbook>
</file>

<file path=xl/sharedStrings.xml><?xml version="1.0" encoding="utf-8"?>
<sst xmlns="http://schemas.openxmlformats.org/spreadsheetml/2006/main" count="255" uniqueCount="51">
  <si>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</si>
  <si>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</si>
  <si>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</si>
  <si>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</si>
  <si>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</si>
  <si>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</si>
  <si>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</si>
  <si>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</si>
  <si>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</si>
  <si>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</si>
  <si>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</si>
  <si>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</si>
  <si>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</si>
  <si>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</si>
  <si>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</si>
  <si>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</si>
  <si>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</si>
  <si>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</si>
  <si>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</si>
  <si>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</si>
  <si>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</si>
  <si>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</si>
  <si>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</si>
  <si>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</si>
  <si>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</si>
  <si>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</si>
  <si>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</si>
  <si>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</si>
  <si>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</si>
  <si>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</si>
  <si>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</si>
  <si>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</si>
  <si>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</si>
  <si>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</si>
  <si>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</si>
  <si>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</si>
  <si>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</si>
  <si>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</si>
  <si>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</si>
  <si>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</si>
  <si>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</si>
  <si>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</si>
  <si>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</si>
  <si>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</si>
  <si>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</si>
  <si>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</si>
  <si>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</si>
  <si>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</si>
  <si>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</si>
  <si>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JUN 19- MAY 19</t>
  </si>
  <si>
    <t>JUNIO 2019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</si>
</sst>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7" applyNumberFormat="1" applyFont="1" applyFill="1" applyAlignment="1">
      <alignment/>
    </xf>
    <xf numFmtId="192" fontId="18" fillId="33" borderId="0" xfId="47" applyNumberFormat="1" applyFont="1" applyFill="1" applyAlignment="1">
      <alignment/>
    </xf>
    <xf numFmtId="191" fontId="18" fillId="33" borderId="0" xfId="47" applyNumberFormat="1" applyFont="1" applyFill="1" applyAlignment="1">
      <alignment/>
    </xf>
    <xf numFmtId="190" fontId="18" fillId="33" borderId="0" xfId="47" applyNumberFormat="1" applyFont="1" applyFill="1" applyAlignment="1">
      <alignment/>
    </xf>
    <xf numFmtId="190" fontId="22" fillId="33" borderId="0" xfId="47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vertical="center" wrapText="1"/>
    </xf>
    <xf numFmtId="1" fontId="52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3" fontId="22" fillId="38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41" borderId="14" xfId="0" applyNumberFormat="1" applyFont="1" applyFill="1" applyBorder="1" applyAlignment="1">
      <alignment horizontal="center" vertical="center"/>
    </xf>
    <xf numFmtId="3" fontId="22" fillId="41" borderId="15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2" fillId="34" borderId="15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5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5125"/>
          <c:w val="0.952"/>
          <c:h val="0.8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NATURAL'!$HQ$1:$IC$1</c:f>
              <c:strCache/>
            </c:strRef>
          </c:cat>
          <c:val>
            <c:numRef>
              <c:f>'LÍQUIDOS DE GAS NATURAL'!$HQ$22:$IC$22</c:f>
              <c:numCache/>
            </c:numRef>
          </c:val>
          <c:shape val="cylinder"/>
        </c:ser>
        <c:shape val="cylinder"/>
        <c:axId val="26544674"/>
        <c:axId val="37575475"/>
      </c:bar3DChart>
      <c:dateAx>
        <c:axId val="265446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5754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575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2275"/>
              <c:y val="-0.4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5446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224</xdr:col>
      <xdr:colOff>962025</xdr:colOff>
      <xdr:row>27</xdr:row>
      <xdr:rowOff>95250</xdr:rowOff>
    </xdr:from>
    <xdr:to>
      <xdr:col>234</xdr:col>
      <xdr:colOff>247650</xdr:colOff>
      <xdr:row>67</xdr:row>
      <xdr:rowOff>57150</xdr:rowOff>
    </xdr:to>
    <xdr:graphicFrame>
      <xdr:nvGraphicFramePr>
        <xdr:cNvPr id="1" name="1 Gráfico"/>
        <xdr:cNvGraphicFramePr/>
      </xdr:nvGraphicFramePr>
      <xdr:xfrm>
        <a:off x="4219575" y="6886575"/>
        <a:ext cx="122682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Q17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Y3" sqref="HY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4" width="18.7109375" style="1" hidden="1" customWidth="1"/>
    <col min="225" max="232" width="18.7109375" style="1" customWidth="1"/>
    <col min="233" max="233" width="22.28125" style="1" customWidth="1"/>
    <col min="234" max="234" width="22.7109375" style="1" customWidth="1"/>
    <col min="235" max="235" width="17.8515625" style="1" customWidth="1"/>
    <col min="236" max="236" width="20.7109375" style="1" customWidth="1"/>
    <col min="237" max="237" width="16.28125" style="1" customWidth="1"/>
    <col min="238" max="238" width="12.57421875" style="1" customWidth="1"/>
    <col min="239" max="239" width="11.421875" style="1" customWidth="1"/>
    <col min="240" max="240" width="11.7109375" style="1" customWidth="1"/>
    <col min="241" max="16384" width="11.421875" style="1" customWidth="1"/>
  </cols>
  <sheetData>
    <row r="1" spans="81:237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</row>
    <row r="4" spans="2:238" ht="31.5" customHeight="1">
      <c r="B4" s="146" t="s">
        <v>44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</row>
    <row r="5" spans="2:238" ht="23.25" customHeight="1">
      <c r="B5" s="147" t="s">
        <v>50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</row>
    <row r="6" spans="2:238" ht="21">
      <c r="B6" s="147" t="s">
        <v>46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65"/>
      <c r="E12" s="166"/>
      <c r="F12" s="177">
        <v>1999</v>
      </c>
      <c r="G12" s="177"/>
      <c r="H12" s="177"/>
      <c r="I12" s="177"/>
      <c r="J12" s="177"/>
      <c r="K12" s="177"/>
      <c r="L12" s="177"/>
      <c r="M12" s="177"/>
      <c r="N12" s="158">
        <v>2000</v>
      </c>
      <c r="O12" s="159"/>
      <c r="P12" s="159"/>
      <c r="Q12" s="159"/>
      <c r="R12" s="159"/>
      <c r="S12" s="159"/>
      <c r="T12" s="159"/>
      <c r="U12" s="160"/>
      <c r="V12" s="85">
        <v>2001</v>
      </c>
      <c r="W12" s="85"/>
      <c r="X12" s="85"/>
      <c r="Y12" s="85"/>
      <c r="Z12" s="85"/>
      <c r="AA12" s="85"/>
      <c r="AB12" s="85"/>
      <c r="AC12" s="176">
        <v>2001</v>
      </c>
      <c r="AD12" s="176"/>
      <c r="AE12" s="176"/>
      <c r="AF12" s="176"/>
      <c r="AG12" s="176"/>
      <c r="AH12" s="161">
        <v>2002</v>
      </c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75">
        <v>2003</v>
      </c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49">
        <v>2004</v>
      </c>
      <c r="BG12" s="149"/>
      <c r="BH12" s="149"/>
      <c r="BI12" s="149"/>
      <c r="BJ12" s="149"/>
      <c r="BK12" s="149"/>
      <c r="BL12" s="149"/>
      <c r="BM12" s="149"/>
      <c r="BN12" s="149"/>
      <c r="BO12" s="149"/>
      <c r="BP12" s="150">
        <v>2005</v>
      </c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67">
        <v>2006</v>
      </c>
      <c r="CC12" s="167"/>
      <c r="CD12" s="167"/>
      <c r="CE12" s="167"/>
      <c r="CF12" s="167"/>
      <c r="CG12" s="167"/>
      <c r="CH12" s="167"/>
      <c r="CI12" s="167"/>
      <c r="CJ12" s="167"/>
      <c r="CK12" s="167"/>
      <c r="CL12" s="148">
        <v>2007</v>
      </c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71">
        <v>2008</v>
      </c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57">
        <v>2009</v>
      </c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1">
        <v>2010</v>
      </c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87"/>
      <c r="EI12" s="87">
        <v>2011</v>
      </c>
      <c r="EJ12" s="87"/>
      <c r="EK12" s="87"/>
      <c r="EL12" s="87"/>
      <c r="EM12" s="87"/>
      <c r="EN12" s="87"/>
      <c r="EO12" s="151">
        <v>2011</v>
      </c>
      <c r="EP12" s="151"/>
      <c r="EQ12" s="151"/>
      <c r="ER12" s="156">
        <v>2012</v>
      </c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>
        <v>2013</v>
      </c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5">
        <v>2014</v>
      </c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>
        <v>2015</v>
      </c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3">
        <v>2016</v>
      </c>
      <c r="GY12" s="164"/>
      <c r="GZ12" s="162">
        <v>2017</v>
      </c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52">
        <v>2018</v>
      </c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4"/>
      <c r="HX12" s="143">
        <v>2019</v>
      </c>
      <c r="HY12" s="144"/>
      <c r="HZ12" s="144"/>
      <c r="IA12" s="144"/>
      <c r="IB12" s="144"/>
      <c r="IC12" s="145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49</v>
      </c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2">
        <f>IC14-IB14</f>
        <v>-160.47956989247314</v>
      </c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72" t="s">
        <v>21</v>
      </c>
      <c r="C15" s="173" t="s">
        <v>16</v>
      </c>
      <c r="D15" s="174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2">
        <f aca="true" t="shared" si="0" ref="IC15:ID22">IC15-IB15</f>
        <v>7743.930107526881</v>
      </c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72"/>
      <c r="C16" s="173"/>
      <c r="D16" s="174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2">
        <f t="shared" si="0"/>
        <v>1232.8784946236556</v>
      </c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2">
        <f t="shared" si="0"/>
        <v>-1827.0827956989242</v>
      </c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0" t="s">
        <v>41</v>
      </c>
      <c r="E18" s="170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>SUM(HX14:HX17)</f>
        <v>92343</v>
      </c>
      <c r="HY18" s="61">
        <f>SUM(HY14:HY17)</f>
        <v>94368</v>
      </c>
      <c r="HZ18" s="61">
        <f>SUM(HZ14:HZ17)</f>
        <v>87666</v>
      </c>
      <c r="IA18" s="61">
        <f>SUM(IA14:IA17)</f>
        <v>74982</v>
      </c>
      <c r="IB18" s="61">
        <f>SUM(IB14:IB17)</f>
        <v>79052.3870967742</v>
      </c>
      <c r="IC18" s="61">
        <f>SUM(IC14:IC17)</f>
        <v>86041.63333333333</v>
      </c>
      <c r="ID18" s="61">
        <f t="shared" si="0"/>
        <v>6989.246236559135</v>
      </c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2">
        <f t="shared" si="0"/>
        <v>361.7215053763441</v>
      </c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4" ref="GS20:HF20">SUM(GS19)</f>
        <v>1043</v>
      </c>
      <c r="GT20" s="67">
        <f t="shared" si="4"/>
        <v>1120.774193548387</v>
      </c>
      <c r="GU20" s="67">
        <f t="shared" si="4"/>
        <v>1133.0967741935483</v>
      </c>
      <c r="GV20" s="67">
        <f t="shared" si="4"/>
        <v>1188.2666666666667</v>
      </c>
      <c r="GW20" s="67">
        <f t="shared" si="4"/>
        <v>1210.8387096774193</v>
      </c>
      <c r="GX20" s="67">
        <f t="shared" si="4"/>
        <v>1229.9333333333334</v>
      </c>
      <c r="GY20" s="67">
        <f t="shared" si="4"/>
        <v>1188.2903225806451</v>
      </c>
      <c r="GZ20" s="67">
        <f t="shared" si="4"/>
        <v>1190.5806451612902</v>
      </c>
      <c r="HA20" s="67">
        <f t="shared" si="4"/>
        <v>1158.4285714285713</v>
      </c>
      <c r="HB20" s="67">
        <f t="shared" si="4"/>
        <v>1045.8387096774193</v>
      </c>
      <c r="HC20" s="67">
        <f t="shared" si="4"/>
        <v>1144.9333333333334</v>
      </c>
      <c r="HD20" s="67">
        <f t="shared" si="4"/>
        <v>1127</v>
      </c>
      <c r="HE20" s="67">
        <f t="shared" si="4"/>
        <v>1051</v>
      </c>
      <c r="HF20" s="67">
        <f t="shared" si="4"/>
        <v>867</v>
      </c>
      <c r="HG20" s="67">
        <f aca="true" t="shared" si="5" ref="HG20:HQ20">SUM(HG19)</f>
        <v>973</v>
      </c>
      <c r="HH20" s="67">
        <f t="shared" si="5"/>
        <v>905</v>
      </c>
      <c r="HI20" s="67">
        <f t="shared" si="5"/>
        <v>1015</v>
      </c>
      <c r="HJ20" s="67">
        <f t="shared" si="5"/>
        <v>964</v>
      </c>
      <c r="HK20" s="67">
        <f t="shared" si="5"/>
        <v>889</v>
      </c>
      <c r="HL20" s="67">
        <f t="shared" si="5"/>
        <v>1113</v>
      </c>
      <c r="HM20" s="67">
        <f t="shared" si="5"/>
        <v>1040</v>
      </c>
      <c r="HN20" s="67">
        <f t="shared" si="5"/>
        <v>1085</v>
      </c>
      <c r="HO20" s="67">
        <f t="shared" si="5"/>
        <v>1097</v>
      </c>
      <c r="HP20" s="67">
        <f t="shared" si="5"/>
        <v>1062</v>
      </c>
      <c r="HQ20" s="67">
        <f t="shared" si="5"/>
        <v>1071</v>
      </c>
      <c r="HR20" s="67">
        <f aca="true" t="shared" si="6" ref="HR20:HW20">SUM(HR19)</f>
        <v>940</v>
      </c>
      <c r="HS20" s="67">
        <f t="shared" si="6"/>
        <v>1000</v>
      </c>
      <c r="HT20" s="67">
        <f t="shared" si="6"/>
        <v>907</v>
      </c>
      <c r="HU20" s="67">
        <f t="shared" si="6"/>
        <v>1040</v>
      </c>
      <c r="HV20" s="67">
        <f t="shared" si="6"/>
        <v>953</v>
      </c>
      <c r="HW20" s="67">
        <f t="shared" si="6"/>
        <v>987</v>
      </c>
      <c r="HX20" s="67">
        <f>SUM(HX19)</f>
        <v>995</v>
      </c>
      <c r="HY20" s="67">
        <f>SUM(HY19)</f>
        <v>998</v>
      </c>
      <c r="HZ20" s="67">
        <f>SUM(HZ19)</f>
        <v>1074</v>
      </c>
      <c r="IA20" s="67">
        <f>SUM(IA19)</f>
        <v>1122</v>
      </c>
      <c r="IB20" s="67">
        <f>SUM(IB19)</f>
        <v>580.6451612903226</v>
      </c>
      <c r="IC20" s="67">
        <f>SUM(IC19)</f>
        <v>942.3666666666667</v>
      </c>
      <c r="ID20" s="67">
        <f t="shared" si="0"/>
        <v>361.7215053763441</v>
      </c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8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142"/>
    </row>
    <row r="22" spans="1:256" s="12" customFormat="1" ht="37.5" customHeight="1">
      <c r="A22" s="11"/>
      <c r="B22" s="74"/>
      <c r="C22" s="75"/>
      <c r="D22" s="168" t="s">
        <v>45</v>
      </c>
      <c r="E22" s="169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7" ref="GS22:HC22">SUM(GS18,GS20)</f>
        <v>94393.76666666666</v>
      </c>
      <c r="GT22" s="81">
        <f t="shared" si="7"/>
        <v>100713.35483870968</v>
      </c>
      <c r="GU22" s="81">
        <f t="shared" si="7"/>
        <v>102147.19354838709</v>
      </c>
      <c r="GV22" s="81">
        <f t="shared" si="7"/>
        <v>93833.1</v>
      </c>
      <c r="GW22" s="81">
        <f t="shared" si="7"/>
        <v>96727.54838709679</v>
      </c>
      <c r="GX22" s="81">
        <f t="shared" si="7"/>
        <v>101728.26666666668</v>
      </c>
      <c r="GY22" s="81">
        <f t="shared" si="7"/>
        <v>99919.12903225808</v>
      </c>
      <c r="GZ22" s="81">
        <f t="shared" si="7"/>
        <v>94986</v>
      </c>
      <c r="HA22" s="81">
        <f t="shared" si="7"/>
        <v>95802.10714285713</v>
      </c>
      <c r="HB22" s="81">
        <f t="shared" si="7"/>
        <v>91462.70967741938</v>
      </c>
      <c r="HC22" s="81">
        <f t="shared" si="7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8" ref="HH22:HQ22">SUM(HH18,HH20)</f>
        <v>80538</v>
      </c>
      <c r="HI22" s="92">
        <f t="shared" si="8"/>
        <v>90857</v>
      </c>
      <c r="HJ22" s="94">
        <f t="shared" si="8"/>
        <v>90996</v>
      </c>
      <c r="HK22" s="97">
        <f t="shared" si="8"/>
        <v>93131</v>
      </c>
      <c r="HL22" s="100">
        <f t="shared" si="8"/>
        <v>89700</v>
      </c>
      <c r="HM22" s="103">
        <f t="shared" si="8"/>
        <v>51433</v>
      </c>
      <c r="HN22" s="111">
        <f t="shared" si="8"/>
        <v>90311</v>
      </c>
      <c r="HO22" s="114">
        <f t="shared" si="8"/>
        <v>94537</v>
      </c>
      <c r="HP22" s="115">
        <f t="shared" si="8"/>
        <v>94563</v>
      </c>
      <c r="HQ22" s="118">
        <f t="shared" si="8"/>
        <v>95949</v>
      </c>
      <c r="HR22" s="120">
        <f aca="true" t="shared" si="9" ref="HR22:HW22">SUM(HR18,HR20)</f>
        <v>81501</v>
      </c>
      <c r="HS22" s="122">
        <f t="shared" si="9"/>
        <v>64036</v>
      </c>
      <c r="HT22" s="123">
        <f t="shared" si="9"/>
        <v>92170</v>
      </c>
      <c r="HU22" s="125">
        <f t="shared" si="9"/>
        <v>83015</v>
      </c>
      <c r="HV22" s="128">
        <f t="shared" si="9"/>
        <v>94410</v>
      </c>
      <c r="HW22" s="130">
        <f t="shared" si="9"/>
        <v>91937</v>
      </c>
      <c r="HX22" s="132">
        <f>SUM(HX18,HX20)</f>
        <v>93338</v>
      </c>
      <c r="HY22" s="134">
        <f>SUM(HY18,HY20)</f>
        <v>95366</v>
      </c>
      <c r="HZ22" s="135">
        <f>SUM(HZ18,HZ20)</f>
        <v>88740</v>
      </c>
      <c r="IA22" s="137">
        <f>SUM(IA18,IA20)</f>
        <v>76104</v>
      </c>
      <c r="IB22" s="140">
        <f>SUM(IB18,IB20)</f>
        <v>79633.03225806452</v>
      </c>
      <c r="IC22" s="141">
        <f>SUM(IC18,IC20)</f>
        <v>86984</v>
      </c>
      <c r="ID22" s="141">
        <f t="shared" si="0"/>
        <v>7350.967741935485</v>
      </c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4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4:ID4"/>
    <mergeCell ref="B5:ID5"/>
    <mergeCell ref="B6:ID6"/>
    <mergeCell ref="HX12:IC12"/>
    <mergeCell ref="B15:B16"/>
    <mergeCell ref="C15:C16"/>
    <mergeCell ref="D15:D16"/>
    <mergeCell ref="AT12:BE12"/>
    <mergeCell ref="AC12:AG12"/>
    <mergeCell ref="F12:M12"/>
    <mergeCell ref="GZ12:HK12"/>
    <mergeCell ref="FD12:FO12"/>
    <mergeCell ref="GX12:GY12"/>
    <mergeCell ref="D12:E12"/>
    <mergeCell ref="CB12:CK12"/>
    <mergeCell ref="D22:E22"/>
    <mergeCell ref="D18:E18"/>
    <mergeCell ref="CX12:DI12"/>
    <mergeCell ref="GB12:GM12"/>
    <mergeCell ref="ER12:FC12"/>
    <mergeCell ref="DJ12:DU12"/>
    <mergeCell ref="EO12:EQ12"/>
    <mergeCell ref="N12:U12"/>
    <mergeCell ref="AH12:AS12"/>
    <mergeCell ref="CL12:CW12"/>
    <mergeCell ref="BF12:BO12"/>
    <mergeCell ref="BP12:CA12"/>
    <mergeCell ref="DV12:EG12"/>
    <mergeCell ref="HL12:HW12"/>
    <mergeCell ref="FP12:GA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2019-07-05T20:38:59Z</cp:lastPrinted>
  <dcterms:created xsi:type="dcterms:W3CDTF">1997-07-01T22:48:52Z</dcterms:created>
  <dcterms:modified xsi:type="dcterms:W3CDTF">2019-07-05T20:39:12Z</dcterms:modified>
  <cp:category/>
  <cp:version/>
  <cp:contentType/>
  <cp:contentStatus/>
</cp:coreProperties>
</file>